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<sst xmlns="http://schemas.openxmlformats.org/spreadsheetml/2006/main" count="203" uniqueCount="70">
  <si>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</si>
  <si>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</si>
  <si>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</si>
  <si>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</si>
  <si>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</si>
  <si>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</si>
  <si>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</si>
  <si>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</si>
  <si>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</si>
  <si>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</si>
  <si>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</si>
  <si>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</si>
  <si>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</si>
  <si>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</si>
  <si>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</si>
  <si>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</si>
  <si>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</si>
  <si>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</si>
  <si>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</si>
  <si>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</si>
  <si>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</si>
  <si>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</si>
  <si>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</si>
  <si>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</si>
  <si>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</si>
  <si>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</si>
  <si>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</si>
  <si>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</si>
  <si>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</si>
  <si>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</si>
  <si>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</si>
  <si>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</si>
  <si>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</si>
  <si>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</si>
  <si>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</si>
  <si>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</si>
  <si>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</si>
  <si>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</si>
  <si>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</si>
  <si>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</si>
  <si>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</si>
  <si>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</si>
  <si>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</si>
  <si>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</si>
  <si>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</si>
  <si>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</si>
  <si>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</si>
  <si>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</si>
  <si>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</si>
  <si>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</si>
  <si>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</si>
  <si>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</si>
  <si>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</si>
  <si>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</si>
  <si>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</si>
  <si>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</si>
  <si>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</si>
  <si>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</si>
  <si>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</si>
  <si>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</si>
  <si>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</si>
  <si>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</si>
  <si>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</si>
  <si>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</si>
  <si>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</si>
  <si>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</si>
  <si>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</si>
  <si>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</si>
  <si>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</si>
  <si>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OŠ fra Kaje Adžića Pleternica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</si>
</sst>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Alignment="1">
      <alignment/>
    </xf>
    <xf numFmtId="3" fontId="27" fillId="0" borderId="25" xfId="0" applyNumberFormat="1" applyFont="1" applyFill="1" applyBorder="1" applyAlignment="1" applyProtection="1">
      <alignment horizontal="right" wrapText="1"/>
      <protection/>
    </xf>
    <xf numFmtId="3" fontId="27" fillId="0" borderId="25" xfId="0" applyNumberFormat="1" applyFont="1" applyFill="1" applyBorder="1" applyAlignment="1" applyProtection="1">
      <alignment horizontal="right" vertical="center"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69</v>
      </c>
      <c r="B1" s="113"/>
      <c r="C1" s="113"/>
      <c r="D1" s="113"/>
      <c r="E1" s="113"/>
      <c r="F1" s="113"/>
      <c r="G1" s="113"/>
      <c r="H1" s="113"/>
    </row>
    <row r="2" spans="1:8" s="72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62</v>
      </c>
      <c r="G5" s="79" t="s">
        <v>63</v>
      </c>
      <c r="H5" s="80" t="s">
        <v>64</v>
      </c>
      <c r="I5" s="81"/>
    </row>
    <row r="6" spans="1:9" ht="27.75" customHeight="1">
      <c r="A6" s="111" t="s">
        <v>47</v>
      </c>
      <c r="B6" s="110"/>
      <c r="C6" s="110"/>
      <c r="D6" s="110"/>
      <c r="E6" s="112"/>
      <c r="F6" s="107">
        <v>14272000</v>
      </c>
      <c r="G6" s="107">
        <v>13912000</v>
      </c>
      <c r="H6" s="108">
        <v>13742000</v>
      </c>
      <c r="I6" s="103"/>
    </row>
    <row r="7" spans="1:8" ht="22.5" customHeight="1">
      <c r="A7" s="111" t="s">
        <v>0</v>
      </c>
      <c r="B7" s="110"/>
      <c r="C7" s="110"/>
      <c r="D7" s="110"/>
      <c r="E7" s="112"/>
      <c r="F7" s="83">
        <v>14272000</v>
      </c>
      <c r="G7" s="83">
        <v>13912000</v>
      </c>
      <c r="H7" s="83">
        <v>13742000</v>
      </c>
    </row>
    <row r="8" spans="1:8" ht="22.5" customHeight="1">
      <c r="A8" s="116" t="s">
        <v>54</v>
      </c>
      <c r="B8" s="112"/>
      <c r="C8" s="112"/>
      <c r="D8" s="112"/>
      <c r="E8" s="112"/>
      <c r="F8" s="83"/>
      <c r="G8" s="83"/>
      <c r="H8" s="83"/>
    </row>
    <row r="9" spans="1:8" ht="22.5" customHeight="1">
      <c r="A9" s="104" t="s">
        <v>48</v>
      </c>
      <c r="B9" s="82"/>
      <c r="C9" s="82"/>
      <c r="D9" s="82"/>
      <c r="E9" s="82"/>
      <c r="F9" s="83">
        <v>14272000</v>
      </c>
      <c r="G9" s="83">
        <v>13912000</v>
      </c>
      <c r="H9" s="83">
        <v>13742000</v>
      </c>
    </row>
    <row r="10" spans="1:8" ht="22.5" customHeight="1">
      <c r="A10" s="109" t="s">
        <v>1</v>
      </c>
      <c r="B10" s="110"/>
      <c r="C10" s="110"/>
      <c r="D10" s="110"/>
      <c r="E10" s="117"/>
      <c r="F10" s="84">
        <f>F9-F11</f>
        <v>14170000</v>
      </c>
      <c r="G10" s="84">
        <f>G9-G11</f>
        <v>13825000</v>
      </c>
      <c r="H10" s="84">
        <f>H9-H11</f>
        <v>13657000</v>
      </c>
    </row>
    <row r="11" spans="1:8" ht="22.5" customHeight="1">
      <c r="A11" s="116" t="s">
        <v>2</v>
      </c>
      <c r="B11" s="112"/>
      <c r="C11" s="112"/>
      <c r="D11" s="112"/>
      <c r="E11" s="112"/>
      <c r="F11" s="84">
        <v>102000</v>
      </c>
      <c r="G11" s="84">
        <v>87000</v>
      </c>
      <c r="H11" s="84">
        <v>85000</v>
      </c>
    </row>
    <row r="12" spans="1:8" ht="22.5" customHeight="1">
      <c r="A12" s="109" t="s">
        <v>3</v>
      </c>
      <c r="B12" s="110"/>
      <c r="C12" s="110"/>
      <c r="D12" s="110"/>
      <c r="E12" s="110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5"/>
      <c r="B14" s="76"/>
      <c r="C14" s="76"/>
      <c r="D14" s="77"/>
      <c r="E14" s="78"/>
      <c r="F14" s="79" t="s">
        <v>62</v>
      </c>
      <c r="G14" s="79" t="s">
        <v>63</v>
      </c>
      <c r="H14" s="80" t="s">
        <v>64</v>
      </c>
    </row>
    <row r="15" spans="1:8" ht="22.5" customHeight="1">
      <c r="A15" s="119" t="s">
        <v>4</v>
      </c>
      <c r="B15" s="120"/>
      <c r="C15" s="120"/>
      <c r="D15" s="120"/>
      <c r="E15" s="121"/>
      <c r="F15" s="86">
        <v>0</v>
      </c>
      <c r="G15" s="86">
        <v>0</v>
      </c>
      <c r="H15" s="84">
        <v>0</v>
      </c>
    </row>
    <row r="16" spans="1:8" s="67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67" customFormat="1" ht="27.75" customHeight="1">
      <c r="A17" s="75"/>
      <c r="B17" s="76"/>
      <c r="C17" s="76"/>
      <c r="D17" s="77"/>
      <c r="E17" s="78"/>
      <c r="F17" s="79" t="s">
        <v>62</v>
      </c>
      <c r="G17" s="79" t="s">
        <v>63</v>
      </c>
      <c r="H17" s="80" t="s">
        <v>64</v>
      </c>
    </row>
    <row r="18" spans="1:8" s="67" customFormat="1" ht="22.5" customHeight="1">
      <c r="A18" s="111" t="s">
        <v>5</v>
      </c>
      <c r="B18" s="110"/>
      <c r="C18" s="110"/>
      <c r="D18" s="110"/>
      <c r="E18" s="110"/>
      <c r="F18" s="83"/>
      <c r="G18" s="83"/>
      <c r="H18" s="83"/>
    </row>
    <row r="19" spans="1:8" s="67" customFormat="1" ht="22.5" customHeight="1">
      <c r="A19" s="111" t="s">
        <v>6</v>
      </c>
      <c r="B19" s="110"/>
      <c r="C19" s="110"/>
      <c r="D19" s="110"/>
      <c r="E19" s="110"/>
      <c r="F19" s="83"/>
      <c r="G19" s="83"/>
      <c r="H19" s="83"/>
    </row>
    <row r="20" spans="1:8" s="67" customFormat="1" ht="22.5" customHeight="1">
      <c r="A20" s="109" t="s">
        <v>7</v>
      </c>
      <c r="B20" s="110"/>
      <c r="C20" s="110"/>
      <c r="D20" s="110"/>
      <c r="E20" s="110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09" t="s">
        <v>8</v>
      </c>
      <c r="B22" s="110"/>
      <c r="C22" s="110"/>
      <c r="D22" s="110"/>
      <c r="E22" s="110"/>
      <c r="F22" s="83">
        <f>SUM(F12,F15,F20)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5">
      <selection activeCell="E5" sqref="E5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99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0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63</v>
      </c>
      <c r="B5" s="4"/>
      <c r="C5" s="5"/>
      <c r="D5" s="6"/>
      <c r="E5" s="7">
        <v>12550000</v>
      </c>
      <c r="F5" s="7"/>
      <c r="G5" s="8"/>
      <c r="H5" s="9"/>
    </row>
    <row r="6" spans="1:8" s="1" customFormat="1" ht="12.75">
      <c r="A6" s="22">
        <v>64</v>
      </c>
      <c r="B6" s="23"/>
      <c r="C6" s="24">
        <v>90000</v>
      </c>
      <c r="D6" s="24"/>
      <c r="E6" s="24"/>
      <c r="F6" s="24"/>
      <c r="G6" s="25"/>
      <c r="H6" s="26"/>
    </row>
    <row r="7" spans="1:8" s="1" customFormat="1" ht="12.75">
      <c r="A7" s="22">
        <v>65</v>
      </c>
      <c r="B7" s="23"/>
      <c r="C7" s="24"/>
      <c r="D7" s="24">
        <v>240000</v>
      </c>
      <c r="E7" s="24"/>
      <c r="F7" s="24"/>
      <c r="G7" s="25"/>
      <c r="H7" s="26"/>
    </row>
    <row r="8" spans="1:8" s="1" customFormat="1" ht="12.75">
      <c r="A8" s="22">
        <v>66</v>
      </c>
      <c r="B8" s="23"/>
      <c r="C8" s="24">
        <v>12000</v>
      </c>
      <c r="D8" s="24"/>
      <c r="E8" s="24"/>
      <c r="F8" s="24">
        <v>3000</v>
      </c>
      <c r="G8" s="25"/>
      <c r="H8" s="26"/>
    </row>
    <row r="9" spans="1:8" s="1" customFormat="1" ht="12.75">
      <c r="A9" s="22">
        <v>67</v>
      </c>
      <c r="B9" s="23">
        <v>1377000</v>
      </c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10" s="1" customFormat="1" ht="30" customHeight="1" thickBot="1">
      <c r="A14" s="33" t="s">
        <v>20</v>
      </c>
      <c r="B14" s="34">
        <f aca="true" t="shared" si="0" ref="B14:G14">SUM(B5:B13)</f>
        <v>1377000</v>
      </c>
      <c r="C14" s="34">
        <f t="shared" si="0"/>
        <v>102000</v>
      </c>
      <c r="D14" s="34">
        <f t="shared" si="0"/>
        <v>240000</v>
      </c>
      <c r="E14" s="34">
        <f t="shared" si="0"/>
        <v>12550000</v>
      </c>
      <c r="F14" s="34">
        <f t="shared" si="0"/>
        <v>3000</v>
      </c>
      <c r="G14" s="34">
        <f t="shared" si="0"/>
        <v>0</v>
      </c>
      <c r="H14" s="35">
        <v>0</v>
      </c>
      <c r="J14" s="106"/>
    </row>
    <row r="15" spans="1:8" s="1" customFormat="1" ht="28.5" customHeight="1" thickBot="1">
      <c r="A15" s="33" t="s">
        <v>59</v>
      </c>
      <c r="B15" s="123">
        <f>B14+C14+D14+E14+F14+G14+H14</f>
        <v>14272000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6"/>
      <c r="H16" s="18"/>
    </row>
    <row r="17" spans="1:8" ht="24" customHeight="1" thickBot="1">
      <c r="A17" s="101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2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63</v>
      </c>
      <c r="B19" s="4"/>
      <c r="C19" s="5"/>
      <c r="D19" s="6"/>
      <c r="E19" s="7" t="s">
        <v>56</v>
      </c>
      <c r="F19" s="7"/>
      <c r="G19" s="8"/>
      <c r="H19" s="9"/>
    </row>
    <row r="20" spans="1:8" ht="12.75">
      <c r="A20" s="22">
        <v>64</v>
      </c>
      <c r="B20" s="23"/>
      <c r="C20" s="24">
        <v>87000</v>
      </c>
      <c r="D20" s="24"/>
      <c r="E20" s="24"/>
      <c r="F20" s="24"/>
      <c r="G20" s="25"/>
      <c r="H20" s="26"/>
    </row>
    <row r="21" spans="1:8" ht="12.75">
      <c r="A21" s="22">
        <v>65</v>
      </c>
      <c r="B21" s="23"/>
      <c r="C21" s="24"/>
      <c r="D21" s="24">
        <v>295500</v>
      </c>
      <c r="E21" s="24"/>
      <c r="F21" s="24"/>
      <c r="G21" s="25"/>
      <c r="H21" s="26"/>
    </row>
    <row r="22" spans="1:8" ht="12.75">
      <c r="A22" s="22">
        <v>66</v>
      </c>
      <c r="B22" s="23"/>
      <c r="C22" s="24"/>
      <c r="D22" s="24"/>
      <c r="E22" s="24"/>
      <c r="F22" s="24">
        <v>2500</v>
      </c>
      <c r="G22" s="25"/>
      <c r="H22" s="26"/>
    </row>
    <row r="23" spans="1:8" ht="12.75">
      <c r="A23" s="22">
        <v>67</v>
      </c>
      <c r="B23" s="23">
        <v>1377000</v>
      </c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f aca="true" t="shared" si="1" ref="B28:G28">SUM(B19:B27)</f>
        <v>1377000</v>
      </c>
      <c r="C28" s="34">
        <f t="shared" si="1"/>
        <v>87000</v>
      </c>
      <c r="D28" s="34">
        <f t="shared" si="1"/>
        <v>295500</v>
      </c>
      <c r="E28" s="34">
        <f t="shared" si="1"/>
        <v>0</v>
      </c>
      <c r="F28" s="34">
        <f t="shared" si="1"/>
        <v>2500</v>
      </c>
      <c r="G28" s="34">
        <f t="shared" si="1"/>
        <v>0</v>
      </c>
      <c r="H28" s="35">
        <v>0</v>
      </c>
    </row>
    <row r="29" spans="1:8" s="1" customFormat="1" ht="28.5" customHeight="1" thickBot="1">
      <c r="A29" s="33" t="s">
        <v>60</v>
      </c>
      <c r="B29" s="123">
        <f>B28+C28+D28+E28+F28+G28+H28</f>
        <v>1762000</v>
      </c>
      <c r="C29" s="124"/>
      <c r="D29" s="124"/>
      <c r="E29" s="124"/>
      <c r="F29" s="124"/>
      <c r="G29" s="124"/>
      <c r="H29" s="125"/>
    </row>
    <row r="30" spans="4:5" ht="13.5" thickBot="1">
      <c r="D30" s="38"/>
      <c r="E30" s="39"/>
    </row>
    <row r="31" spans="1:8" ht="26.25" thickBot="1">
      <c r="A31" s="101" t="s">
        <v>11</v>
      </c>
      <c r="B31" s="126" t="s">
        <v>65</v>
      </c>
      <c r="C31" s="127"/>
      <c r="D31" s="127"/>
      <c r="E31" s="127"/>
      <c r="F31" s="127"/>
      <c r="G31" s="127"/>
      <c r="H31" s="128"/>
    </row>
    <row r="32" spans="1:8" ht="90" thickBot="1">
      <c r="A32" s="102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63</v>
      </c>
      <c r="B33" s="4"/>
      <c r="C33" s="5"/>
      <c r="D33" s="6"/>
      <c r="E33" s="7">
        <v>12000000</v>
      </c>
      <c r="F33" s="7"/>
      <c r="G33" s="8"/>
      <c r="H33" s="9"/>
    </row>
    <row r="34" spans="1:8" ht="12.75">
      <c r="A34" s="22">
        <v>64</v>
      </c>
      <c r="B34" s="23"/>
      <c r="C34" s="24">
        <v>85000</v>
      </c>
      <c r="D34" s="24"/>
      <c r="E34" s="24"/>
      <c r="F34" s="24"/>
      <c r="G34" s="25"/>
      <c r="H34" s="26"/>
    </row>
    <row r="35" spans="1:8" ht="12.75">
      <c r="A35" s="22">
        <v>65</v>
      </c>
      <c r="B35" s="23"/>
      <c r="C35" s="24"/>
      <c r="D35" s="24">
        <v>280000</v>
      </c>
      <c r="E35" s="24"/>
      <c r="F35" s="24"/>
      <c r="G35" s="25"/>
      <c r="H35" s="26"/>
    </row>
    <row r="36" spans="1:8" ht="12.75">
      <c r="A36" s="22">
        <v>66</v>
      </c>
      <c r="B36" s="23"/>
      <c r="C36" s="24"/>
      <c r="D36" s="24"/>
      <c r="E36" s="24"/>
      <c r="F36" s="24"/>
      <c r="G36" s="25"/>
      <c r="H36" s="26"/>
    </row>
    <row r="37" spans="1:8" ht="12.75">
      <c r="A37" s="22">
        <v>67</v>
      </c>
      <c r="B37" s="23">
        <v>1377000</v>
      </c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34">
        <f aca="true" t="shared" si="2" ref="B42:G42">SUM(B33:B41)</f>
        <v>1377000</v>
      </c>
      <c r="C42" s="34">
        <f t="shared" si="2"/>
        <v>85000</v>
      </c>
      <c r="D42" s="34">
        <f t="shared" si="2"/>
        <v>280000</v>
      </c>
      <c r="E42" s="34">
        <f t="shared" si="2"/>
        <v>12000000</v>
      </c>
      <c r="F42" s="34">
        <f t="shared" si="2"/>
        <v>0</v>
      </c>
      <c r="G42" s="34">
        <f t="shared" si="2"/>
        <v>0</v>
      </c>
      <c r="H42" s="35">
        <v>0</v>
      </c>
    </row>
    <row r="43" spans="1:8" s="1" customFormat="1" ht="28.5" customHeight="1" thickBot="1">
      <c r="A43" s="33" t="s">
        <v>66</v>
      </c>
      <c r="B43" s="123">
        <f>B42+C42+D42+E42+F42+G42+H42</f>
        <v>13742000</v>
      </c>
      <c r="C43" s="124"/>
      <c r="D43" s="124"/>
      <c r="E43" s="124"/>
      <c r="F43" s="124"/>
      <c r="G43" s="124"/>
      <c r="H43" s="125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4"/>
      <c r="C128" s="14"/>
      <c r="D128" s="14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29"/>
      <c r="B155" s="130"/>
      <c r="C155" s="130"/>
      <c r="D155" s="130"/>
      <c r="E155" s="130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3"/>
    </row>
    <row r="159" spans="1:5" ht="12.75">
      <c r="A159" s="40"/>
      <c r="B159" s="40"/>
      <c r="C159" s="40"/>
      <c r="D159" s="70"/>
      <c r="E159" s="13"/>
    </row>
    <row r="160" spans="1:5" ht="17.25" customHeight="1">
      <c r="A160" s="40"/>
      <c r="B160" s="40"/>
      <c r="C160" s="40"/>
      <c r="D160" s="70"/>
      <c r="E160" s="13"/>
    </row>
    <row r="161" spans="1:5" ht="13.5" customHeight="1">
      <c r="A161" s="40"/>
      <c r="B161" s="40"/>
      <c r="C161" s="40"/>
      <c r="D161" s="70"/>
      <c r="E161" s="13"/>
    </row>
    <row r="162" spans="1:5" ht="12.75">
      <c r="A162" s="40"/>
      <c r="B162" s="40"/>
      <c r="C162" s="40"/>
      <c r="D162" s="70"/>
      <c r="E162" s="13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3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3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2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7"/>
  <sheetViews>
    <sheetView zoomScalePageLayoutView="0" workbookViewId="0" topLeftCell="A1">
      <selection activeCell="A1" sqref="A1:L130"/>
    </sheetView>
  </sheetViews>
  <sheetFormatPr defaultColWidth="11.421875" defaultRowHeight="12.75"/>
  <cols>
    <col min="1" max="1" width="11.421875" style="94" bestFit="1" customWidth="1"/>
    <col min="2" max="2" width="34.421875" style="9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0.140625" style="2" bestFit="1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67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2" t="s">
        <v>61</v>
      </c>
      <c r="L2" s="12" t="s">
        <v>68</v>
      </c>
    </row>
    <row r="3" spans="1:12" ht="12.75">
      <c r="A3" s="9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3"/>
      <c r="B4" s="95" t="s">
        <v>46</v>
      </c>
    </row>
    <row r="5" spans="1:12" ht="12.75">
      <c r="A5" s="93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2.75">
      <c r="A6" s="93"/>
      <c r="B6" s="96" t="s">
        <v>50</v>
      </c>
      <c r="C6" s="64">
        <f>C9+C13+C18+C20</f>
        <v>14272000</v>
      </c>
      <c r="K6" s="64">
        <f>K9+K13+K21+K18</f>
        <v>13912000</v>
      </c>
      <c r="L6" s="64">
        <f>L9+L13+L21</f>
        <v>13742000</v>
      </c>
    </row>
    <row r="7" spans="1:2" s="13" customFormat="1" ht="12.75" customHeight="1">
      <c r="A7" s="105" t="s">
        <v>49</v>
      </c>
      <c r="B7" s="96" t="s">
        <v>51</v>
      </c>
    </row>
    <row r="8" spans="1:12" s="13" customFormat="1" ht="12.75">
      <c r="A8" s="93">
        <v>3</v>
      </c>
      <c r="B8" s="96" t="s">
        <v>25</v>
      </c>
      <c r="C8" s="64"/>
      <c r="D8" s="64">
        <f>SUM(D9:D19)</f>
        <v>1377000</v>
      </c>
      <c r="E8" s="64">
        <f>SUM(E9:E19)</f>
        <v>0</v>
      </c>
      <c r="F8" s="64">
        <f>SUM(F9:F19)</f>
        <v>240000</v>
      </c>
      <c r="G8" s="64">
        <f>SUM(G9)</f>
        <v>12550000</v>
      </c>
      <c r="H8" s="64">
        <f>SUM(H9:H19)</f>
        <v>3000</v>
      </c>
      <c r="I8" s="64"/>
      <c r="J8" s="64"/>
      <c r="K8" s="64"/>
      <c r="L8" s="64"/>
    </row>
    <row r="9" spans="1:12" s="13" customFormat="1" ht="12.75">
      <c r="A9" s="93">
        <v>31</v>
      </c>
      <c r="B9" s="96" t="s">
        <v>26</v>
      </c>
      <c r="C9" s="64">
        <v>12550000</v>
      </c>
      <c r="D9" s="64"/>
      <c r="E9" s="64"/>
      <c r="F9" s="64"/>
      <c r="G9" s="64">
        <f>SUM(G10:G14)</f>
        <v>12550000</v>
      </c>
      <c r="H9" s="64"/>
      <c r="I9" s="64"/>
      <c r="J9" s="64"/>
      <c r="K9" s="64">
        <v>12150000</v>
      </c>
      <c r="L9" s="64">
        <v>12000000</v>
      </c>
    </row>
    <row r="10" spans="1:12" ht="12.75">
      <c r="A10" s="92">
        <v>311</v>
      </c>
      <c r="B10" s="16" t="s">
        <v>27</v>
      </c>
      <c r="C10" s="62">
        <v>10350000</v>
      </c>
      <c r="D10" s="62"/>
      <c r="E10" s="62"/>
      <c r="F10" s="62"/>
      <c r="G10" s="62">
        <v>10350000</v>
      </c>
      <c r="H10" s="62"/>
      <c r="I10" s="62"/>
      <c r="J10" s="62"/>
      <c r="K10" s="62"/>
      <c r="L10" s="62"/>
    </row>
    <row r="11" spans="1:12" ht="12.75">
      <c r="A11" s="92">
        <v>312</v>
      </c>
      <c r="B11" s="16" t="s">
        <v>28</v>
      </c>
      <c r="C11" s="62">
        <v>70000</v>
      </c>
      <c r="D11" s="62"/>
      <c r="E11" s="62"/>
      <c r="F11" s="62"/>
      <c r="G11" s="62">
        <v>70000</v>
      </c>
      <c r="H11" s="62"/>
      <c r="I11" s="62"/>
      <c r="J11" s="62"/>
      <c r="K11" s="62"/>
      <c r="L11" s="62"/>
    </row>
    <row r="12" spans="1:12" ht="12.75">
      <c r="A12" s="92">
        <v>313</v>
      </c>
      <c r="B12" s="16" t="s">
        <v>29</v>
      </c>
      <c r="C12" s="62">
        <v>1680000</v>
      </c>
      <c r="D12" s="62"/>
      <c r="E12" s="62"/>
      <c r="F12" s="62"/>
      <c r="G12" s="62">
        <v>1680000</v>
      </c>
      <c r="H12" s="62"/>
      <c r="I12" s="62"/>
      <c r="J12" s="62"/>
      <c r="K12" s="62"/>
      <c r="L12" s="62"/>
    </row>
    <row r="13" spans="1:12" s="13" customFormat="1" ht="12.75">
      <c r="A13" s="93">
        <v>32</v>
      </c>
      <c r="B13" s="96" t="s">
        <v>30</v>
      </c>
      <c r="C13" s="64">
        <f>SUM(C14:C17)</f>
        <v>1614000</v>
      </c>
      <c r="D13" s="64"/>
      <c r="E13" s="64"/>
      <c r="F13" s="64"/>
      <c r="G13" s="64"/>
      <c r="H13" s="64"/>
      <c r="I13" s="64"/>
      <c r="J13" s="64"/>
      <c r="K13" s="64">
        <f>1371000+295500+2500</f>
        <v>1669000</v>
      </c>
      <c r="L13" s="64">
        <f>1377000+280000</f>
        <v>1657000</v>
      </c>
    </row>
    <row r="14" spans="1:12" ht="12.75">
      <c r="A14" s="92">
        <v>321</v>
      </c>
      <c r="B14" s="16" t="s">
        <v>31</v>
      </c>
      <c r="C14" s="62">
        <f>SUM(D14:F14)</f>
        <v>71750</v>
      </c>
      <c r="D14" s="62">
        <v>71750</v>
      </c>
      <c r="E14" s="62"/>
      <c r="F14" s="62"/>
      <c r="G14" s="62">
        <v>450000</v>
      </c>
      <c r="H14" s="62"/>
      <c r="I14" s="62"/>
      <c r="J14" s="62"/>
      <c r="K14" s="62"/>
      <c r="L14" s="62"/>
    </row>
    <row r="15" spans="1:12" ht="12.75">
      <c r="A15" s="92">
        <v>322</v>
      </c>
      <c r="B15" s="16" t="s">
        <v>32</v>
      </c>
      <c r="C15" s="62">
        <f aca="true" t="shared" si="0" ref="C15:C23">SUM(D15:H15)</f>
        <v>1154000</v>
      </c>
      <c r="D15" s="62">
        <v>966000</v>
      </c>
      <c r="E15" s="62"/>
      <c r="F15" s="62">
        <v>185000</v>
      </c>
      <c r="G15" s="62"/>
      <c r="H15" s="62">
        <v>3000</v>
      </c>
      <c r="I15" s="62"/>
      <c r="J15" s="62"/>
      <c r="K15" s="62"/>
      <c r="L15" s="62"/>
    </row>
    <row r="16" spans="1:12" ht="12.75">
      <c r="A16" s="92">
        <v>323</v>
      </c>
      <c r="B16" s="16" t="s">
        <v>33</v>
      </c>
      <c r="C16" s="62">
        <f t="shared" si="0"/>
        <v>315250</v>
      </c>
      <c r="D16" s="62">
        <v>315250</v>
      </c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92">
        <v>329</v>
      </c>
      <c r="B17" s="16" t="s">
        <v>34</v>
      </c>
      <c r="C17" s="62">
        <f t="shared" si="0"/>
        <v>73000</v>
      </c>
      <c r="D17" s="62">
        <v>18000</v>
      </c>
      <c r="E17" s="62"/>
      <c r="F17" s="62">
        <v>55000</v>
      </c>
      <c r="G17" s="62"/>
      <c r="H17" s="62"/>
      <c r="I17" s="62"/>
      <c r="J17" s="62"/>
      <c r="K17" s="62"/>
      <c r="L17" s="62"/>
    </row>
    <row r="18" spans="1:12" s="13" customFormat="1" ht="12.75">
      <c r="A18" s="93">
        <v>34</v>
      </c>
      <c r="B18" s="96" t="s">
        <v>35</v>
      </c>
      <c r="C18" s="64">
        <f>SUM(C19)</f>
        <v>6000</v>
      </c>
      <c r="D18" s="64"/>
      <c r="E18" s="64"/>
      <c r="F18" s="64"/>
      <c r="G18" s="64"/>
      <c r="H18" s="64"/>
      <c r="I18" s="64"/>
      <c r="J18" s="64"/>
      <c r="K18" s="64">
        <v>6000</v>
      </c>
      <c r="L18" s="64">
        <v>6000</v>
      </c>
    </row>
    <row r="19" spans="1:12" ht="12.75">
      <c r="A19" s="92">
        <v>343</v>
      </c>
      <c r="B19" s="16" t="s">
        <v>36</v>
      </c>
      <c r="C19" s="62">
        <f t="shared" si="0"/>
        <v>6000</v>
      </c>
      <c r="D19" s="62">
        <v>6000</v>
      </c>
      <c r="E19" s="62"/>
      <c r="F19" s="62"/>
      <c r="G19" s="62"/>
      <c r="H19" s="62"/>
      <c r="I19" s="62"/>
      <c r="J19" s="62"/>
      <c r="K19" s="62"/>
      <c r="L19" s="62"/>
    </row>
    <row r="20" spans="1:12" s="13" customFormat="1" ht="25.5">
      <c r="A20" s="93">
        <v>4</v>
      </c>
      <c r="B20" s="96" t="s">
        <v>40</v>
      </c>
      <c r="C20" s="64">
        <f>SUM(C21)</f>
        <v>102000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1:12" s="13" customFormat="1" ht="25.5">
      <c r="A21" s="93">
        <v>42</v>
      </c>
      <c r="B21" s="96" t="s">
        <v>41</v>
      </c>
      <c r="C21" s="62">
        <f>SUM(D21:H21)</f>
        <v>102000</v>
      </c>
      <c r="D21" s="64"/>
      <c r="E21" s="64">
        <f>SUM(E22:E23)</f>
        <v>102000</v>
      </c>
      <c r="F21" s="64"/>
      <c r="G21" s="64"/>
      <c r="H21" s="64"/>
      <c r="I21" s="64"/>
      <c r="J21" s="64"/>
      <c r="K21" s="64">
        <v>87000</v>
      </c>
      <c r="L21" s="64">
        <v>85000</v>
      </c>
    </row>
    <row r="22" spans="1:12" ht="12.75">
      <c r="A22" s="92">
        <v>422</v>
      </c>
      <c r="B22" s="16" t="s">
        <v>39</v>
      </c>
      <c r="C22" s="62">
        <f t="shared" si="0"/>
        <v>99000</v>
      </c>
      <c r="D22" s="62"/>
      <c r="E22" s="62">
        <v>99000</v>
      </c>
      <c r="F22" s="62"/>
      <c r="G22" s="62"/>
      <c r="H22" s="62"/>
      <c r="I22" s="62"/>
      <c r="J22" s="62"/>
      <c r="K22" s="62"/>
      <c r="L22" s="62"/>
    </row>
    <row r="23" spans="1:12" ht="25.5">
      <c r="A23" s="92">
        <v>424</v>
      </c>
      <c r="B23" s="16" t="s">
        <v>43</v>
      </c>
      <c r="C23" s="62">
        <f t="shared" si="0"/>
        <v>3000</v>
      </c>
      <c r="D23" s="62"/>
      <c r="E23" s="62">
        <v>3000</v>
      </c>
      <c r="F23" s="62"/>
      <c r="G23" s="62"/>
      <c r="H23" s="62"/>
      <c r="I23" s="62"/>
      <c r="J23" s="62"/>
      <c r="K23" s="62"/>
      <c r="L23" s="62"/>
    </row>
    <row r="24" spans="1:12" ht="12.75">
      <c r="A24" s="93"/>
      <c r="B24" s="16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s="13" customFormat="1" ht="12.75" customHeight="1">
      <c r="A25" s="105" t="s">
        <v>49</v>
      </c>
      <c r="B25" s="96" t="s">
        <v>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s="13" customFormat="1" ht="12.75">
      <c r="A26" s="93">
        <v>3</v>
      </c>
      <c r="B26" s="96" t="s">
        <v>25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s="13" customFormat="1" ht="12.75">
      <c r="A27" s="93">
        <v>32</v>
      </c>
      <c r="B27" s="96" t="s">
        <v>30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2.75">
      <c r="A28" s="92">
        <v>321</v>
      </c>
      <c r="B28" s="16" t="s">
        <v>31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2.75">
      <c r="A29" s="92">
        <v>322</v>
      </c>
      <c r="B29" s="16" t="s">
        <v>32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ht="12.75">
      <c r="A30" s="92">
        <v>323</v>
      </c>
      <c r="B30" s="16" t="s">
        <v>33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2.75">
      <c r="A31" s="93"/>
      <c r="B31" s="16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s="13" customFormat="1" ht="12.75" customHeight="1">
      <c r="A32" s="105" t="s">
        <v>49</v>
      </c>
      <c r="B32" s="96" t="s">
        <v>51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s="13" customFormat="1" ht="12.75">
      <c r="A33" s="93">
        <v>3</v>
      </c>
      <c r="B33" s="96" t="s">
        <v>25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s="13" customFormat="1" ht="12.75">
      <c r="A34" s="93">
        <v>31</v>
      </c>
      <c r="B34" s="96" t="s">
        <v>26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2.75">
      <c r="A35" s="92">
        <v>311</v>
      </c>
      <c r="B35" s="16" t="s">
        <v>27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.75">
      <c r="A36" s="92">
        <v>312</v>
      </c>
      <c r="B36" s="16" t="s">
        <v>28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.75">
      <c r="A37" s="92">
        <v>313</v>
      </c>
      <c r="B37" s="16" t="s">
        <v>29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s="13" customFormat="1" ht="12.75">
      <c r="A38" s="93">
        <v>32</v>
      </c>
      <c r="B38" s="96" t="s">
        <v>30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2.75">
      <c r="A39" s="92">
        <v>321</v>
      </c>
      <c r="B39" s="16" t="s">
        <v>31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2.75">
      <c r="A40" s="92">
        <v>322</v>
      </c>
      <c r="B40" s="16" t="s">
        <v>32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2.75">
      <c r="A41" s="92">
        <v>323</v>
      </c>
      <c r="B41" s="16" t="s">
        <v>33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2.75">
      <c r="A42" s="92">
        <v>329</v>
      </c>
      <c r="B42" s="16" t="s">
        <v>34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s="13" customFormat="1" ht="12.75">
      <c r="A43" s="93">
        <v>34</v>
      </c>
      <c r="B43" s="96" t="s">
        <v>35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2.75">
      <c r="A44" s="92">
        <v>343</v>
      </c>
      <c r="B44" s="16" t="s">
        <v>36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2.75">
      <c r="A45" s="93"/>
      <c r="B45" s="16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s="13" customFormat="1" ht="12.75" customHeight="1">
      <c r="A46" s="105" t="s">
        <v>49</v>
      </c>
      <c r="B46" s="96" t="s">
        <v>51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13" customFormat="1" ht="12.75">
      <c r="A47" s="93">
        <v>3</v>
      </c>
      <c r="B47" s="96" t="s">
        <v>25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13" customFormat="1" ht="12.75">
      <c r="A48" s="93">
        <v>31</v>
      </c>
      <c r="B48" s="96" t="s">
        <v>26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2.75">
      <c r="A49" s="92">
        <v>311</v>
      </c>
      <c r="B49" s="16" t="s">
        <v>27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2.75">
      <c r="A50" s="92">
        <v>312</v>
      </c>
      <c r="B50" s="16" t="s">
        <v>28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2.75">
      <c r="A51" s="92">
        <v>313</v>
      </c>
      <c r="B51" s="16" t="s">
        <v>29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s="13" customFormat="1" ht="12.75">
      <c r="A52" s="93">
        <v>32</v>
      </c>
      <c r="B52" s="96" t="s">
        <v>30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2.75">
      <c r="A53" s="92">
        <v>321</v>
      </c>
      <c r="B53" s="16" t="s">
        <v>31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2.75">
      <c r="A54" s="92">
        <v>322</v>
      </c>
      <c r="B54" s="16" t="s">
        <v>32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2.75">
      <c r="A55" s="92">
        <v>323</v>
      </c>
      <c r="B55" s="16" t="s">
        <v>33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ht="12.75">
      <c r="A56" s="92">
        <v>329</v>
      </c>
      <c r="B56" s="16" t="s">
        <v>34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s="13" customFormat="1" ht="12.75">
      <c r="A57" s="93">
        <v>34</v>
      </c>
      <c r="B57" s="96" t="s">
        <v>35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2.75">
      <c r="A58" s="92">
        <v>343</v>
      </c>
      <c r="B58" s="16" t="s">
        <v>36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2" ht="12.75">
      <c r="A59" s="93"/>
      <c r="B59" s="16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s="13" customFormat="1" ht="12.75" customHeight="1">
      <c r="A60" s="105" t="s">
        <v>49</v>
      </c>
      <c r="B60" s="96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s="13" customFormat="1" ht="12.75">
      <c r="A61" s="93">
        <v>3</v>
      </c>
      <c r="B61" s="96" t="s">
        <v>25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 s="13" customFormat="1" ht="12.75">
      <c r="A62" s="93">
        <v>31</v>
      </c>
      <c r="B62" s="96" t="s">
        <v>26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2.75">
      <c r="A63" s="92">
        <v>311</v>
      </c>
      <c r="B63" s="16" t="s">
        <v>27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ht="12.75">
      <c r="A64" s="92">
        <v>312</v>
      </c>
      <c r="B64" s="16" t="s">
        <v>28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1:12" ht="12.75">
      <c r="A65" s="92">
        <v>313</v>
      </c>
      <c r="B65" s="16" t="s">
        <v>29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s="13" customFormat="1" ht="12.75">
      <c r="A66" s="93">
        <v>32</v>
      </c>
      <c r="B66" s="96" t="s">
        <v>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ht="12.75">
      <c r="A67" s="92">
        <v>321</v>
      </c>
      <c r="B67" s="16" t="s">
        <v>31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ht="12.75">
      <c r="A68" s="92">
        <v>322</v>
      </c>
      <c r="B68" s="16" t="s">
        <v>32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1:12" ht="12.75">
      <c r="A69" s="92">
        <v>323</v>
      </c>
      <c r="B69" s="16" t="s">
        <v>33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ht="12.75">
      <c r="A70" s="92">
        <v>329</v>
      </c>
      <c r="B70" s="16" t="s">
        <v>34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1:12" s="13" customFormat="1" ht="12.75">
      <c r="A71" s="93">
        <v>34</v>
      </c>
      <c r="B71" s="96" t="s">
        <v>35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2.75">
      <c r="A72" s="92">
        <v>343</v>
      </c>
      <c r="B72" s="16" t="s">
        <v>36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1:12" ht="12.75">
      <c r="A73" s="93"/>
      <c r="B73" s="16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s="13" customFormat="1" ht="12.75">
      <c r="A74" s="105" t="s">
        <v>49</v>
      </c>
      <c r="B74" s="96" t="s">
        <v>51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s="13" customFormat="1" ht="12.75">
      <c r="A75" s="93">
        <v>3</v>
      </c>
      <c r="B75" s="96" t="s">
        <v>25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s="13" customFormat="1" ht="12.75">
      <c r="A76" s="93">
        <v>31</v>
      </c>
      <c r="B76" s="96" t="s">
        <v>26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ht="12.75">
      <c r="A77" s="92">
        <v>311</v>
      </c>
      <c r="B77" s="16" t="s">
        <v>27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ht="12.75">
      <c r="A78" s="92">
        <v>312</v>
      </c>
      <c r="B78" s="16" t="s">
        <v>28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2.75">
      <c r="A79" s="92">
        <v>313</v>
      </c>
      <c r="B79" s="16" t="s">
        <v>29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s="13" customFormat="1" ht="12.75">
      <c r="A80" s="93">
        <v>32</v>
      </c>
      <c r="B80" s="96" t="s">
        <v>30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2.75">
      <c r="A81" s="92">
        <v>321</v>
      </c>
      <c r="B81" s="16" t="s">
        <v>31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ht="12.75">
      <c r="A82" s="92">
        <v>322</v>
      </c>
      <c r="B82" s="16" t="s">
        <v>32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ht="12.75">
      <c r="A83" s="92">
        <v>323</v>
      </c>
      <c r="B83" s="16" t="s">
        <v>33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12.75">
      <c r="A84" s="92">
        <v>329</v>
      </c>
      <c r="B84" s="16" t="s">
        <v>34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s="13" customFormat="1" ht="12.75">
      <c r="A85" s="93">
        <v>34</v>
      </c>
      <c r="B85" s="96" t="s">
        <v>35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ht="12.75">
      <c r="A86" s="92">
        <v>343</v>
      </c>
      <c r="B86" s="16" t="s">
        <v>36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s="13" customFormat="1" ht="25.5">
      <c r="A87" s="93">
        <v>4</v>
      </c>
      <c r="B87" s="96" t="s">
        <v>40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s="13" customFormat="1" ht="25.5">
      <c r="A88" s="93">
        <v>42</v>
      </c>
      <c r="B88" s="96" t="s">
        <v>41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ht="12.75">
      <c r="A89" s="92">
        <v>422</v>
      </c>
      <c r="B89" s="16" t="s">
        <v>39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25.5">
      <c r="A90" s="92">
        <v>424</v>
      </c>
      <c r="B90" s="16" t="s">
        <v>43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ht="12.75">
      <c r="A91" s="93"/>
      <c r="B91" s="16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s="13" customFormat="1" ht="12.75" customHeight="1">
      <c r="A92" s="105" t="s">
        <v>49</v>
      </c>
      <c r="B92" s="96" t="s">
        <v>51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s="13" customFormat="1" ht="12.75">
      <c r="A93" s="93">
        <v>3</v>
      </c>
      <c r="B93" s="96" t="s">
        <v>25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</row>
    <row r="94" spans="1:12" s="13" customFormat="1" ht="12.75">
      <c r="A94" s="93">
        <v>31</v>
      </c>
      <c r="B94" s="96" t="s">
        <v>26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1:12" ht="12.75">
      <c r="A95" s="92">
        <v>311</v>
      </c>
      <c r="B95" s="16" t="s">
        <v>27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ht="12.75">
      <c r="A96" s="92">
        <v>312</v>
      </c>
      <c r="B96" s="16" t="s">
        <v>28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ht="12.75">
      <c r="A97" s="92">
        <v>313</v>
      </c>
      <c r="B97" s="16" t="s">
        <v>29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s="13" customFormat="1" ht="12.75">
      <c r="A98" s="93">
        <v>32</v>
      </c>
      <c r="B98" s="96" t="s">
        <v>30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2.75">
      <c r="A99" s="92">
        <v>321</v>
      </c>
      <c r="B99" s="16" t="s">
        <v>31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ht="12.75">
      <c r="A100" s="92">
        <v>322</v>
      </c>
      <c r="B100" s="16" t="s">
        <v>32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ht="12.75">
      <c r="A101" s="92">
        <v>323</v>
      </c>
      <c r="B101" s="16" t="s">
        <v>33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ht="12.75">
      <c r="A102" s="92">
        <v>329</v>
      </c>
      <c r="B102" s="16" t="s">
        <v>34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s="13" customFormat="1" ht="12.75">
      <c r="A103" s="93">
        <v>34</v>
      </c>
      <c r="B103" s="96" t="s">
        <v>35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</row>
    <row r="104" spans="1:12" ht="12.75">
      <c r="A104" s="92">
        <v>343</v>
      </c>
      <c r="B104" s="16" t="s">
        <v>36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s="13" customFormat="1" ht="12.75">
      <c r="A105" s="93">
        <v>38</v>
      </c>
      <c r="B105" s="96" t="s">
        <v>37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spans="1:12" ht="12.75">
      <c r="A106" s="92">
        <v>381</v>
      </c>
      <c r="B106" s="16" t="s">
        <v>38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s="13" customFormat="1" ht="25.5">
      <c r="A107" s="93">
        <v>4</v>
      </c>
      <c r="B107" s="96" t="s">
        <v>40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s="13" customFormat="1" ht="25.5">
      <c r="A108" s="93">
        <v>42</v>
      </c>
      <c r="B108" s="96" t="s">
        <v>41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ht="12.75" customHeight="1">
      <c r="A109" s="92">
        <v>422</v>
      </c>
      <c r="B109" s="16" t="s">
        <v>39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ht="25.5">
      <c r="A110" s="92">
        <v>424</v>
      </c>
      <c r="B110" s="16" t="s">
        <v>43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2.75">
      <c r="A111" s="93"/>
      <c r="B111" s="16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s="13" customFormat="1" ht="12.75">
      <c r="A112" s="105" t="s">
        <v>52</v>
      </c>
      <c r="B112" s="96" t="s">
        <v>53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s="13" customFormat="1" ht="12.75">
      <c r="A113" s="93">
        <v>3</v>
      </c>
      <c r="B113" s="96" t="s">
        <v>25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s="13" customFormat="1" ht="12.75">
      <c r="A114" s="93">
        <v>31</v>
      </c>
      <c r="B114" s="96" t="s">
        <v>26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ht="12.75">
      <c r="A115" s="92">
        <v>311</v>
      </c>
      <c r="B115" s="16" t="s">
        <v>27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ht="12.75">
      <c r="A116" s="92">
        <v>312</v>
      </c>
      <c r="B116" s="16" t="s">
        <v>28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ht="12.75">
      <c r="A117" s="92">
        <v>313</v>
      </c>
      <c r="B117" s="16" t="s">
        <v>29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s="13" customFormat="1" ht="12.75">
      <c r="A118" s="93">
        <v>32</v>
      </c>
      <c r="B118" s="96" t="s">
        <v>30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</row>
    <row r="119" spans="1:12" ht="12.75">
      <c r="A119" s="92">
        <v>321</v>
      </c>
      <c r="B119" s="16" t="s">
        <v>31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ht="12.75">
      <c r="A120" s="92">
        <v>322</v>
      </c>
      <c r="B120" s="16" t="s">
        <v>32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ht="12.75">
      <c r="A121" s="92">
        <v>323</v>
      </c>
      <c r="B121" s="16" t="s">
        <v>33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ht="12.75">
      <c r="A122" s="92">
        <v>329</v>
      </c>
      <c r="B122" s="16" t="s">
        <v>34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s="13" customFormat="1" ht="12.75">
      <c r="A123" s="93">
        <v>34</v>
      </c>
      <c r="B123" s="96" t="s">
        <v>35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ht="12.75">
      <c r="A124" s="92">
        <v>343</v>
      </c>
      <c r="B124" s="16" t="s">
        <v>36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s="13" customFormat="1" ht="25.5">
      <c r="A125" s="93">
        <v>4</v>
      </c>
      <c r="B125" s="96" t="s">
        <v>40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s="13" customFormat="1" ht="25.5">
      <c r="A126" s="93">
        <v>41</v>
      </c>
      <c r="B126" s="96" t="s">
        <v>44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</row>
    <row r="127" spans="1:12" ht="12.75">
      <c r="A127" s="92">
        <v>411</v>
      </c>
      <c r="B127" s="16" t="s">
        <v>42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s="13" customFormat="1" ht="25.5">
      <c r="A128" s="93">
        <v>42</v>
      </c>
      <c r="B128" s="96" t="s">
        <v>41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2.75">
      <c r="A129" s="92">
        <v>422</v>
      </c>
      <c r="B129" s="16" t="s">
        <v>39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25.5">
      <c r="A130" s="92">
        <v>424</v>
      </c>
      <c r="B130" s="16" t="s">
        <v>43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2.75">
      <c r="A131" s="93"/>
      <c r="B131" s="16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ht="12.75">
      <c r="A132" s="93"/>
      <c r="B132" s="16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2.75">
      <c r="A133" s="93"/>
      <c r="B133" s="16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2.75">
      <c r="A134" s="93"/>
      <c r="B134" s="16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2.75">
      <c r="A135" s="93"/>
      <c r="B135" s="16" t="s">
        <v>56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12.75">
      <c r="A136" s="93"/>
      <c r="B136" s="16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2.75">
      <c r="A137" s="93"/>
      <c r="B137" s="16"/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2.75">
      <c r="A138" s="93"/>
      <c r="B138" s="16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2.75">
      <c r="A139" s="93"/>
      <c r="B139" s="16"/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ht="12.75">
      <c r="A140" s="93"/>
      <c r="B140" s="16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ht="12.75">
      <c r="A141" s="93"/>
      <c r="B141" s="16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ht="12.75">
      <c r="A142" s="93"/>
      <c r="B142" s="16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ht="12.75">
      <c r="A143" s="93"/>
      <c r="B143" s="16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ht="12.75">
      <c r="A144" s="93"/>
      <c r="B144" s="16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ht="12.75">
      <c r="A145" s="93"/>
      <c r="B145" s="16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ht="12.75">
      <c r="A146" s="93"/>
      <c r="B146" s="16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2.75">
      <c r="A147" s="93"/>
      <c r="B147" s="16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2.75">
      <c r="A148" s="93"/>
      <c r="B148" s="16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2.75">
      <c r="A149" s="93"/>
      <c r="B149" s="16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ht="12.75">
      <c r="A150" s="93"/>
      <c r="B150" s="16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2.75">
      <c r="A151" s="93"/>
      <c r="B151" s="16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2.75">
      <c r="A152" s="93"/>
      <c r="B152" s="16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ht="12.75">
      <c r="A153" s="93"/>
      <c r="B153" s="16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ht="12.75">
      <c r="A154" s="93"/>
      <c r="B154" s="16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ht="12.75">
      <c r="A155" s="93"/>
      <c r="B155" s="16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ht="12.75">
      <c r="A156" s="93"/>
      <c r="B156" s="16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ht="12.75">
      <c r="A157" s="93"/>
      <c r="B157" s="16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ht="12.75">
      <c r="A158" s="93"/>
      <c r="B158" s="16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ht="12.75">
      <c r="A159" s="93"/>
      <c r="B159" s="16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12.75">
      <c r="A160" s="93"/>
      <c r="B160" s="16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ht="12.75">
      <c r="A161" s="93"/>
      <c r="B161" s="16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ht="12.75">
      <c r="A162" s="93"/>
      <c r="B162" s="16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ht="12.75">
      <c r="A163" s="93"/>
      <c r="B163" s="16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ht="12.75">
      <c r="A164" s="93"/>
      <c r="B164" s="16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ht="12.75">
      <c r="A165" s="93"/>
      <c r="B165" s="16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ht="12.75">
      <c r="A166" s="93"/>
      <c r="B166" s="16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ht="12.75">
      <c r="A167" s="93"/>
      <c r="B167" s="16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ht="12.75">
      <c r="A168" s="93"/>
      <c r="B168" s="16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2.75">
      <c r="A169" s="93"/>
      <c r="B169" s="16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ht="12.75">
      <c r="A170" s="93"/>
      <c r="B170" s="16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ht="12.75">
      <c r="A171" s="93"/>
      <c r="B171" s="16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ht="12.75">
      <c r="A172" s="93"/>
      <c r="B172" s="16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ht="12.75">
      <c r="A173" s="93"/>
      <c r="B173" s="16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ht="12.75">
      <c r="A174" s="93"/>
      <c r="B174" s="16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ht="12.75">
      <c r="A175" s="93"/>
      <c r="B175" s="16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ht="12.75">
      <c r="A176" s="93"/>
      <c r="B176" s="16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2.75">
      <c r="A177" s="93"/>
      <c r="B177" s="16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2.75">
      <c r="A178" s="93"/>
      <c r="B178" s="16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ht="12.75">
      <c r="A179" s="93"/>
      <c r="B179" s="16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2.75">
      <c r="A180" s="93"/>
      <c r="B180" s="16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ht="12.75">
      <c r="A181" s="93"/>
      <c r="B181" s="16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ht="12.75">
      <c r="A182" s="93"/>
      <c r="B182" s="16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2.75">
      <c r="A183" s="93"/>
      <c r="B183" s="16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ht="12.75">
      <c r="A184" s="93"/>
      <c r="B184" s="16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ht="12.75">
      <c r="A185" s="93"/>
      <c r="B185" s="16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ht="12.75">
      <c r="A186" s="93"/>
      <c r="B186" s="16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ht="12.75">
      <c r="A187" s="93"/>
      <c r="B187" s="16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ht="12.75">
      <c r="A188" s="93"/>
      <c r="B188" s="16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ht="12.75">
      <c r="A189" s="93"/>
      <c r="B189" s="16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ht="12.75">
      <c r="A190" s="93"/>
      <c r="B190" s="16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ht="12.75">
      <c r="A191" s="93"/>
      <c r="B191" s="16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ht="12.75">
      <c r="A192" s="93"/>
      <c r="B192" s="16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12.75">
      <c r="A193" s="93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3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3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3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3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3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3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3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3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3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3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3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3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3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3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3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3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3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3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3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3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3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3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3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3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3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3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3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3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3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3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3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3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3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3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3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3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3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3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3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3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3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3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3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3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3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3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3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3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3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3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3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3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3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3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3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3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3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3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3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3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3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3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3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3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3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3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3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3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3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3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3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3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3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3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3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3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3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3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3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3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3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3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3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3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3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3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3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3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3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3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3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3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3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3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3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3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3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3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3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3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3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3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3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3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3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3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3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3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3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3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3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3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3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3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3" fitToWidth="1" horizontalDpi="300" verticalDpi="3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2016-10-27T08:15:22Z</cp:lastPrinted>
  <dcterms:created xsi:type="dcterms:W3CDTF">2013-09-11T11:00:21Z</dcterms:created>
  <dcterms:modified xsi:type="dcterms:W3CDTF">2018-01-12T08:49:10Z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